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65" activeTab="0"/>
  </bookViews>
  <sheets>
    <sheet name="CURSOS_CREDI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The Learning Lab SL - Dedemanda SL</author>
  </authors>
  <commentList>
    <comment ref="D2" authorId="0">
      <text>
        <r>
          <rPr>
            <b/>
            <sz val="9"/>
            <rFont val="Tahoma"/>
            <family val="2"/>
          </rPr>
          <t>Dedemanda SL: Teclear el total del crédito anual asignado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Dedemanda SL: Suma de los costes directos de la formación: Docente, manuales, alquiler de sala etc…</t>
        </r>
      </text>
    </comment>
    <comment ref="G6" authorId="0">
      <text>
        <r>
          <rPr>
            <b/>
            <sz val="9"/>
            <rFont val="Tahoma"/>
            <family val="2"/>
          </rPr>
          <t>Dedemanda SL: Importe de la factura del proveedor de la gestión del crédito, si se externaliza el proceso.</t>
        </r>
      </text>
    </comment>
    <comment ref="O7" authorId="0">
      <text>
        <r>
          <rPr>
            <b/>
            <sz val="9"/>
            <rFont val="Tahoma"/>
            <family val="2"/>
          </rPr>
          <t>Dedemanda SL: Nº de alumnos que finalizan el curso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Dedemanda SL: Según los datos que se comuniquen a la FTFE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Dedemanda SL: Módulo con el que se comunique la formación a la FTFE (básica (9€/hr) o superior (13€/hr))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<sst xmlns="http://schemas.openxmlformats.org/spreadsheetml/2006/main" count="26" uniqueCount="26">
  <si>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RAZON SOCIAL EMPRESA</t>
  </si>
  <si>
    <t>CIF</t>
  </si>
  <si>
    <t>Nº DE ACCIÓN y GRUPO</t>
  </si>
  <si>
    <t>Horas Teleformac</t>
  </si>
  <si>
    <t>Nº alumnos</t>
  </si>
  <si>
    <t>alumnos</t>
  </si>
  <si>
    <t>CREDITO ASIGNADO</t>
  </si>
  <si>
    <t>MAXIMO BONIFICABLE</t>
  </si>
  <si>
    <t>Superior</t>
  </si>
  <si>
    <t>Básico</t>
  </si>
  <si>
    <t>USO DE CREDITO</t>
  </si>
  <si>
    <t>Horas Presenciales</t>
  </si>
  <si>
    <t>Bonificación Hrs presenc</t>
  </si>
  <si>
    <t>Bonificación Hrs teleform</t>
  </si>
  <si>
    <t>COSTE realmente BONIFICABLE</t>
  </si>
  <si>
    <t>MAXIMO BONIFICABLE posible</t>
  </si>
  <si>
    <t>CRÉDITO QUE QUEDA DISPONIBLE</t>
  </si>
  <si>
    <t>DENOMINACIÓN  DE LA ACCIÓN FORMATIVA</t>
  </si>
  <si>
    <t>Costes de Impartición</t>
  </si>
  <si>
    <t>Costes de Gestión</t>
  </si>
  <si>
    <t xml:space="preserve"> Costes Totales</t>
  </si>
  <si>
    <t>Coste total admitido por Normativa</t>
  </si>
  <si>
    <t>Fecha Inicio</t>
  </si>
  <si>
    <t>Fecha Fin</t>
  </si>
  <si>
    <t>COSTES</t>
  </si>
  <si>
    <t>TOTAL / Alumno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</si>
</sst>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  <numFmt numFmtId="166" formatCode="_-* #,##0.00\ [$€-C0A]_-;\-* #,##0.00\ [$€-C0A]_-;_-* &quot;-&quot;??\ [$€-C0A]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61"/>
      <name val="Century Gothic"/>
      <family val="2"/>
    </font>
    <font>
      <b/>
      <sz val="9"/>
      <color indexed="63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9"/>
      <name val="Century Gothic"/>
      <family val="2"/>
    </font>
    <font>
      <b/>
      <sz val="9"/>
      <color indexed="31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2" tint="-0.8999800086021423"/>
      <name val="Century Gothic"/>
      <family val="2"/>
    </font>
    <font>
      <b/>
      <sz val="9"/>
      <color theme="4" tint="0.7999799847602844"/>
      <name val="Century Gothic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74997997283935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45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164" fontId="4" fillId="33" borderId="10" xfId="0" applyNumberFormat="1" applyFont="1" applyFill="1" applyBorder="1" applyAlignment="1" applyProtection="1">
      <alignment horizontal="right" vertical="center"/>
      <protection hidden="1"/>
    </xf>
    <xf numFmtId="164" fontId="4" fillId="4" borderId="10" xfId="0" applyNumberFormat="1" applyFont="1" applyFill="1" applyBorder="1" applyAlignment="1" applyProtection="1">
      <alignment horizontal="right"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/>
      <protection hidden="1"/>
    </xf>
    <xf numFmtId="164" fontId="5" fillId="34" borderId="10" xfId="0" applyNumberFormat="1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44" fontId="5" fillId="0" borderId="13" xfId="5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35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164" fontId="5" fillId="34" borderId="11" xfId="45" applyNumberFormat="1" applyFont="1" applyFill="1" applyBorder="1" applyAlignment="1" applyProtection="1">
      <alignment horizontal="right" vertical="center" wrapText="1"/>
      <protection/>
    </xf>
    <xf numFmtId="164" fontId="4" fillId="34" borderId="11" xfId="45" applyNumberFormat="1" applyFont="1" applyFill="1" applyBorder="1" applyAlignment="1" applyProtection="1">
      <alignment horizontal="right" vertical="center" wrapText="1"/>
      <protection/>
    </xf>
    <xf numFmtId="166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66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hidden="1" locked="0"/>
    </xf>
    <xf numFmtId="166" fontId="5" fillId="34" borderId="10" xfId="0" applyNumberFormat="1" applyFont="1" applyFill="1" applyBorder="1" applyAlignment="1" applyProtection="1">
      <alignment horizontal="center" vertical="center" wrapText="1"/>
      <protection/>
    </xf>
    <xf numFmtId="166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7" fillId="37" borderId="10" xfId="0" applyFont="1" applyFill="1" applyBorder="1" applyAlignment="1" applyProtection="1">
      <alignment horizontal="center" vertical="center" wrapText="1"/>
      <protection/>
    </xf>
    <xf numFmtId="0" fontId="46" fillId="35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5" borderId="21" xfId="0" applyFont="1" applyFill="1" applyBorder="1" applyAlignment="1" applyProtection="1">
      <alignment horizontal="center" vertical="center" wrapText="1"/>
      <protection/>
    </xf>
    <xf numFmtId="0" fontId="46" fillId="35" borderId="22" xfId="0" applyFont="1" applyFill="1" applyBorder="1" applyAlignment="1" applyProtection="1">
      <alignment horizontal="center" vertical="center" wrapText="1"/>
      <protection/>
    </xf>
    <xf numFmtId="0" fontId="46" fillId="35" borderId="11" xfId="0" applyFont="1" applyFill="1" applyBorder="1" applyAlignment="1" applyProtection="1">
      <alignment horizontal="center" vertical="center" wrapText="1"/>
      <protection/>
    </xf>
    <xf numFmtId="0" fontId="46" fillId="35" borderId="23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166" fontId="5" fillId="0" borderId="24" xfId="0" applyNumberFormat="1" applyFont="1" applyBorder="1" applyAlignment="1" applyProtection="1">
      <alignment horizontal="center" vertical="center"/>
      <protection/>
    </xf>
    <xf numFmtId="166" fontId="5" fillId="0" borderId="16" xfId="0" applyNumberFormat="1" applyFont="1" applyBorder="1" applyAlignment="1" applyProtection="1">
      <alignment horizontal="center" vertical="center"/>
      <protection/>
    </xf>
    <xf numFmtId="0" fontId="47" fillId="37" borderId="22" xfId="0" applyNumberFormat="1" applyFont="1" applyFill="1" applyBorder="1" applyAlignment="1" applyProtection="1">
      <alignment horizontal="center" vertical="center" wrapText="1"/>
      <protection/>
    </xf>
    <xf numFmtId="0" fontId="47" fillId="37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showRowColHeader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9" sqref="L9"/>
    </sheetView>
  </sheetViews>
  <sheetFormatPr defaultColWidth="11.421875" defaultRowHeight="12.75"/>
  <cols>
    <col min="1" max="1" width="3.00390625" style="15" customWidth="1"/>
    <col min="2" max="2" width="14.421875" style="14" customWidth="1"/>
    <col min="3" max="3" width="57.8515625" style="15" customWidth="1"/>
    <col min="4" max="4" width="12.8515625" style="15" customWidth="1"/>
    <col min="5" max="5" width="13.140625" style="15" customWidth="1"/>
    <col min="6" max="6" width="14.8515625" style="15" customWidth="1"/>
    <col min="7" max="7" width="13.421875" style="15" customWidth="1"/>
    <col min="8" max="8" width="13.00390625" style="15" customWidth="1"/>
    <col min="9" max="9" width="14.140625" style="15" customWidth="1"/>
    <col min="10" max="10" width="13.28125" style="15" customWidth="1"/>
    <col min="11" max="11" width="11.421875" style="15" customWidth="1"/>
    <col min="12" max="12" width="12.7109375" style="15" customWidth="1"/>
    <col min="13" max="13" width="11.28125" style="15" customWidth="1"/>
    <col min="14" max="14" width="10.421875" style="15" customWidth="1"/>
    <col min="15" max="15" width="10.00390625" style="15" customWidth="1"/>
    <col min="16" max="16" width="13.8515625" style="14" customWidth="1"/>
    <col min="17" max="17" width="14.00390625" style="14" customWidth="1"/>
    <col min="18" max="18" width="14.28125" style="15" customWidth="1"/>
    <col min="19" max="19" width="11.421875" style="15" customWidth="1"/>
    <col min="20" max="21" width="0" style="15" hidden="1" customWidth="1"/>
    <col min="22" max="16384" width="11.421875" style="15" customWidth="1"/>
  </cols>
  <sheetData>
    <row r="1" spans="1:15" ht="14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1"/>
      <c r="M1" s="11"/>
      <c r="N1" s="11"/>
      <c r="O1" s="11"/>
    </row>
    <row r="2" spans="1:18" ht="13.5" customHeight="1">
      <c r="A2" s="11"/>
      <c r="B2" s="12"/>
      <c r="C2" s="43" t="s">
        <v>0</v>
      </c>
      <c r="D2" s="46" t="s">
        <v>6</v>
      </c>
      <c r="E2" s="43" t="s">
        <v>1</v>
      </c>
      <c r="L2" s="11"/>
      <c r="M2" s="11"/>
      <c r="N2" s="11"/>
      <c r="P2" s="15"/>
      <c r="Q2" s="15"/>
      <c r="R2" s="14"/>
    </row>
    <row r="3" spans="1:18" ht="14.25">
      <c r="A3" s="11"/>
      <c r="B3" s="12"/>
      <c r="C3" s="44"/>
      <c r="D3" s="46"/>
      <c r="E3" s="44"/>
      <c r="L3" s="11"/>
      <c r="M3" s="11"/>
      <c r="N3" s="11"/>
      <c r="P3" s="15"/>
      <c r="Q3" s="15"/>
      <c r="R3" s="14"/>
    </row>
    <row r="4" spans="1:14" s="16" customFormat="1" ht="27" customHeight="1">
      <c r="A4" s="13"/>
      <c r="B4" s="12"/>
      <c r="C4" s="34"/>
      <c r="D4" s="35"/>
      <c r="E4" s="34"/>
      <c r="H4" s="15"/>
      <c r="I4" s="15"/>
      <c r="M4" s="47"/>
      <c r="N4" s="48"/>
    </row>
    <row r="5" spans="1:21" ht="17.25" customHeight="1">
      <c r="A5" s="11"/>
      <c r="B5" s="12"/>
      <c r="C5" s="11"/>
      <c r="D5" s="11"/>
      <c r="E5" s="11"/>
      <c r="F5" s="11"/>
      <c r="G5" s="11"/>
      <c r="H5" s="11"/>
      <c r="I5" s="11"/>
      <c r="J5" s="11"/>
      <c r="K5" s="17"/>
      <c r="L5" s="13"/>
      <c r="M5" s="13"/>
      <c r="N5" s="13"/>
      <c r="O5" s="11"/>
      <c r="T5" s="15" t="s">
        <v>8</v>
      </c>
      <c r="U5" s="18">
        <v>13</v>
      </c>
    </row>
    <row r="6" spans="1:21" ht="22.5" customHeight="1">
      <c r="A6" s="19"/>
      <c r="B6" s="46" t="s">
        <v>2</v>
      </c>
      <c r="C6" s="43" t="s">
        <v>17</v>
      </c>
      <c r="D6" s="43" t="s">
        <v>22</v>
      </c>
      <c r="E6" s="43" t="s">
        <v>23</v>
      </c>
      <c r="F6" s="43" t="s">
        <v>18</v>
      </c>
      <c r="G6" s="43" t="s">
        <v>19</v>
      </c>
      <c r="H6" s="43" t="s">
        <v>20</v>
      </c>
      <c r="I6" s="43" t="s">
        <v>21</v>
      </c>
      <c r="J6" s="40" t="s">
        <v>7</v>
      </c>
      <c r="K6" s="41"/>
      <c r="L6" s="41"/>
      <c r="M6" s="41"/>
      <c r="N6" s="42"/>
      <c r="O6" s="20" t="s">
        <v>5</v>
      </c>
      <c r="R6" s="21"/>
      <c r="T6" s="15" t="s">
        <v>9</v>
      </c>
      <c r="U6" s="18">
        <v>9</v>
      </c>
    </row>
    <row r="7" spans="1:21" ht="19.5" customHeight="1">
      <c r="A7" s="19"/>
      <c r="B7" s="46"/>
      <c r="C7" s="45"/>
      <c r="D7" s="45"/>
      <c r="E7" s="45"/>
      <c r="F7" s="45"/>
      <c r="G7" s="45"/>
      <c r="H7" s="45"/>
      <c r="I7" s="45"/>
      <c r="J7" s="39" t="s">
        <v>11</v>
      </c>
      <c r="K7" s="39" t="s">
        <v>3</v>
      </c>
      <c r="L7" s="39" t="s">
        <v>12</v>
      </c>
      <c r="M7" s="39" t="s">
        <v>13</v>
      </c>
      <c r="N7" s="39" t="s">
        <v>25</v>
      </c>
      <c r="O7" s="49" t="s">
        <v>4</v>
      </c>
      <c r="P7" s="46" t="s">
        <v>15</v>
      </c>
      <c r="Q7" s="43" t="s">
        <v>14</v>
      </c>
      <c r="R7" s="46" t="s">
        <v>16</v>
      </c>
      <c r="S7" s="22"/>
      <c r="U7" s="18"/>
    </row>
    <row r="8" spans="1:21" ht="20.25" customHeight="1">
      <c r="A8" s="19"/>
      <c r="B8" s="46"/>
      <c r="C8" s="44"/>
      <c r="D8" s="44"/>
      <c r="E8" s="44"/>
      <c r="F8" s="44"/>
      <c r="G8" s="44"/>
      <c r="H8" s="44"/>
      <c r="I8" s="44"/>
      <c r="J8" s="39"/>
      <c r="K8" s="39"/>
      <c r="L8" s="39"/>
      <c r="M8" s="39"/>
      <c r="N8" s="39"/>
      <c r="O8" s="50"/>
      <c r="P8" s="46"/>
      <c r="Q8" s="44"/>
      <c r="R8" s="46"/>
      <c r="S8" s="22"/>
      <c r="U8" s="18"/>
    </row>
    <row r="9" spans="1:19" s="16" customFormat="1" ht="14.25" customHeight="1">
      <c r="A9" s="23"/>
      <c r="B9" s="5"/>
      <c r="C9" s="1"/>
      <c r="D9" s="8"/>
      <c r="E9" s="8"/>
      <c r="F9" s="2"/>
      <c r="G9" s="2"/>
      <c r="H9" s="24">
        <f>F9+G9</f>
        <v>0</v>
      </c>
      <c r="I9" s="25">
        <f>IF(G9&gt;(H9*0.1),(F9+(H9*0.1)),F9+G9)</f>
        <v>0</v>
      </c>
      <c r="J9" s="3"/>
      <c r="K9" s="3"/>
      <c r="L9" s="38">
        <v>9</v>
      </c>
      <c r="M9" s="26">
        <v>7.5</v>
      </c>
      <c r="N9" s="37">
        <f>(J9*L9)+(K9*M9)</f>
        <v>0</v>
      </c>
      <c r="O9" s="36"/>
      <c r="P9" s="10">
        <f>O9*N9</f>
        <v>0</v>
      </c>
      <c r="Q9" s="9">
        <f>MIN(I9,P9)</f>
        <v>0</v>
      </c>
      <c r="R9" s="9">
        <f>D4-Q9</f>
        <v>0</v>
      </c>
      <c r="S9" s="27"/>
    </row>
    <row r="10" spans="1:19" s="16" customFormat="1" ht="14.25" customHeight="1">
      <c r="A10" s="23"/>
      <c r="B10" s="5"/>
      <c r="C10" s="1"/>
      <c r="D10" s="8"/>
      <c r="E10" s="8"/>
      <c r="F10" s="2"/>
      <c r="G10" s="2"/>
      <c r="H10" s="24">
        <f aca="true" t="shared" si="0" ref="H10:H34">F10+G10</f>
        <v>0</v>
      </c>
      <c r="I10" s="25">
        <f aca="true" t="shared" si="1" ref="I10:I34">IF(G10&gt;(H10*0.1),(F10+(H10*0.1)),F10+G10)</f>
        <v>0</v>
      </c>
      <c r="J10" s="3"/>
      <c r="K10" s="3"/>
      <c r="L10" s="38">
        <v>9</v>
      </c>
      <c r="M10" s="26">
        <v>7.5</v>
      </c>
      <c r="N10" s="37">
        <f aca="true" t="shared" si="2" ref="N10:N34">(J10*L10)+(K10*M10)</f>
        <v>0</v>
      </c>
      <c r="O10" s="36"/>
      <c r="P10" s="10">
        <f aca="true" t="shared" si="3" ref="P10:P34">O10*N10</f>
        <v>0</v>
      </c>
      <c r="Q10" s="9">
        <f aca="true" t="shared" si="4" ref="Q10:Q34">MIN(I10,P10)</f>
        <v>0</v>
      </c>
      <c r="R10" s="9">
        <f>IF(P10=0,0,R9-Q10)</f>
        <v>0</v>
      </c>
      <c r="S10" s="27"/>
    </row>
    <row r="11" spans="1:19" s="16" customFormat="1" ht="14.25" customHeight="1">
      <c r="A11" s="23"/>
      <c r="B11" s="5"/>
      <c r="C11" s="1"/>
      <c r="D11" s="8"/>
      <c r="E11" s="8"/>
      <c r="F11" s="2"/>
      <c r="G11" s="2"/>
      <c r="H11" s="24">
        <f>F11+G11</f>
        <v>0</v>
      </c>
      <c r="I11" s="25">
        <f t="shared" si="1"/>
        <v>0</v>
      </c>
      <c r="J11" s="3"/>
      <c r="K11" s="3"/>
      <c r="L11" s="38">
        <v>9</v>
      </c>
      <c r="M11" s="26">
        <v>7.5</v>
      </c>
      <c r="N11" s="37">
        <f t="shared" si="2"/>
        <v>0</v>
      </c>
      <c r="O11" s="36"/>
      <c r="P11" s="10">
        <f t="shared" si="3"/>
        <v>0</v>
      </c>
      <c r="Q11" s="9">
        <f t="shared" si="4"/>
        <v>0</v>
      </c>
      <c r="R11" s="9">
        <f aca="true" t="shared" si="5" ref="R11:R34">IF(P11=0,0,R10-Q11)</f>
        <v>0</v>
      </c>
      <c r="S11" s="27"/>
    </row>
    <row r="12" spans="1:19" s="16" customFormat="1" ht="14.25" customHeight="1">
      <c r="A12" s="23"/>
      <c r="B12" s="5"/>
      <c r="C12" s="1"/>
      <c r="D12" s="8"/>
      <c r="E12" s="8"/>
      <c r="F12" s="2"/>
      <c r="G12" s="2"/>
      <c r="H12" s="24">
        <f t="shared" si="0"/>
        <v>0</v>
      </c>
      <c r="I12" s="25">
        <f t="shared" si="1"/>
        <v>0</v>
      </c>
      <c r="J12" s="3"/>
      <c r="K12" s="3"/>
      <c r="L12" s="38">
        <v>9</v>
      </c>
      <c r="M12" s="26">
        <v>7.5</v>
      </c>
      <c r="N12" s="37">
        <f t="shared" si="2"/>
        <v>0</v>
      </c>
      <c r="O12" s="36"/>
      <c r="P12" s="10">
        <f>O12*N12</f>
        <v>0</v>
      </c>
      <c r="Q12" s="9">
        <f t="shared" si="4"/>
        <v>0</v>
      </c>
      <c r="R12" s="9">
        <f t="shared" si="5"/>
        <v>0</v>
      </c>
      <c r="S12" s="27"/>
    </row>
    <row r="13" spans="1:19" s="16" customFormat="1" ht="14.25" customHeight="1">
      <c r="A13" s="23"/>
      <c r="B13" s="5"/>
      <c r="C13" s="1"/>
      <c r="D13" s="8"/>
      <c r="E13" s="8"/>
      <c r="F13" s="2"/>
      <c r="G13" s="2"/>
      <c r="H13" s="24">
        <f t="shared" si="0"/>
        <v>0</v>
      </c>
      <c r="I13" s="25">
        <f t="shared" si="1"/>
        <v>0</v>
      </c>
      <c r="J13" s="3"/>
      <c r="K13" s="3"/>
      <c r="L13" s="38">
        <v>9</v>
      </c>
      <c r="M13" s="26">
        <v>7.5</v>
      </c>
      <c r="N13" s="37">
        <f t="shared" si="2"/>
        <v>0</v>
      </c>
      <c r="O13" s="36"/>
      <c r="P13" s="10">
        <f t="shared" si="3"/>
        <v>0</v>
      </c>
      <c r="Q13" s="9">
        <f t="shared" si="4"/>
        <v>0</v>
      </c>
      <c r="R13" s="9">
        <f t="shared" si="5"/>
        <v>0</v>
      </c>
      <c r="S13" s="27"/>
    </row>
    <row r="14" spans="1:19" s="16" customFormat="1" ht="14.25" customHeight="1">
      <c r="A14" s="23"/>
      <c r="B14" s="5"/>
      <c r="C14" s="1"/>
      <c r="D14" s="8"/>
      <c r="E14" s="8"/>
      <c r="F14" s="2"/>
      <c r="G14" s="2"/>
      <c r="H14" s="24">
        <f t="shared" si="0"/>
        <v>0</v>
      </c>
      <c r="I14" s="25">
        <f t="shared" si="1"/>
        <v>0</v>
      </c>
      <c r="J14" s="3"/>
      <c r="K14" s="3"/>
      <c r="L14" s="38">
        <v>9</v>
      </c>
      <c r="M14" s="26">
        <v>7.5</v>
      </c>
      <c r="N14" s="37">
        <f t="shared" si="2"/>
        <v>0</v>
      </c>
      <c r="O14" s="36"/>
      <c r="P14" s="10">
        <f t="shared" si="3"/>
        <v>0</v>
      </c>
      <c r="Q14" s="9">
        <f t="shared" si="4"/>
        <v>0</v>
      </c>
      <c r="R14" s="9">
        <f t="shared" si="5"/>
        <v>0</v>
      </c>
      <c r="S14" s="27"/>
    </row>
    <row r="15" spans="1:19" s="16" customFormat="1" ht="14.25" customHeight="1">
      <c r="A15" s="23"/>
      <c r="B15" s="5"/>
      <c r="C15" s="1"/>
      <c r="D15" s="8"/>
      <c r="E15" s="8"/>
      <c r="F15" s="2"/>
      <c r="G15" s="2"/>
      <c r="H15" s="24">
        <f t="shared" si="0"/>
        <v>0</v>
      </c>
      <c r="I15" s="25">
        <f t="shared" si="1"/>
        <v>0</v>
      </c>
      <c r="J15" s="3"/>
      <c r="K15" s="3"/>
      <c r="L15" s="38">
        <v>9</v>
      </c>
      <c r="M15" s="26">
        <v>7.5</v>
      </c>
      <c r="N15" s="37">
        <f t="shared" si="2"/>
        <v>0</v>
      </c>
      <c r="O15" s="36"/>
      <c r="P15" s="10">
        <f t="shared" si="3"/>
        <v>0</v>
      </c>
      <c r="Q15" s="9">
        <f t="shared" si="4"/>
        <v>0</v>
      </c>
      <c r="R15" s="9">
        <f t="shared" si="5"/>
        <v>0</v>
      </c>
      <c r="S15" s="27"/>
    </row>
    <row r="16" spans="1:19" s="16" customFormat="1" ht="14.25" customHeight="1">
      <c r="A16" s="23"/>
      <c r="B16" s="5"/>
      <c r="C16" s="1"/>
      <c r="D16" s="8"/>
      <c r="E16" s="8"/>
      <c r="F16" s="2"/>
      <c r="G16" s="2"/>
      <c r="H16" s="24">
        <f t="shared" si="0"/>
        <v>0</v>
      </c>
      <c r="I16" s="25">
        <f t="shared" si="1"/>
        <v>0</v>
      </c>
      <c r="J16" s="3"/>
      <c r="K16" s="3"/>
      <c r="L16" s="38">
        <v>9</v>
      </c>
      <c r="M16" s="26">
        <v>7.5</v>
      </c>
      <c r="N16" s="37">
        <f t="shared" si="2"/>
        <v>0</v>
      </c>
      <c r="O16" s="36"/>
      <c r="P16" s="10">
        <f t="shared" si="3"/>
        <v>0</v>
      </c>
      <c r="Q16" s="9">
        <f t="shared" si="4"/>
        <v>0</v>
      </c>
      <c r="R16" s="9">
        <f t="shared" si="5"/>
        <v>0</v>
      </c>
      <c r="S16" s="27"/>
    </row>
    <row r="17" spans="1:19" s="16" customFormat="1" ht="14.25" customHeight="1">
      <c r="A17" s="23"/>
      <c r="B17" s="5"/>
      <c r="C17" s="1"/>
      <c r="D17" s="8"/>
      <c r="E17" s="8"/>
      <c r="F17" s="2"/>
      <c r="G17" s="2"/>
      <c r="H17" s="24">
        <f t="shared" si="0"/>
        <v>0</v>
      </c>
      <c r="I17" s="25">
        <f t="shared" si="1"/>
        <v>0</v>
      </c>
      <c r="J17" s="3"/>
      <c r="K17" s="3"/>
      <c r="L17" s="38">
        <v>9</v>
      </c>
      <c r="M17" s="26">
        <v>7.5</v>
      </c>
      <c r="N17" s="37">
        <f t="shared" si="2"/>
        <v>0</v>
      </c>
      <c r="O17" s="36"/>
      <c r="P17" s="10">
        <f t="shared" si="3"/>
        <v>0</v>
      </c>
      <c r="Q17" s="9">
        <f t="shared" si="4"/>
        <v>0</v>
      </c>
      <c r="R17" s="9">
        <f t="shared" si="5"/>
        <v>0</v>
      </c>
      <c r="S17" s="27"/>
    </row>
    <row r="18" spans="1:19" s="16" customFormat="1" ht="14.25" customHeight="1">
      <c r="A18" s="23"/>
      <c r="B18" s="5"/>
      <c r="C18" s="1"/>
      <c r="D18" s="8"/>
      <c r="E18" s="8"/>
      <c r="F18" s="2"/>
      <c r="G18" s="2"/>
      <c r="H18" s="24">
        <f t="shared" si="0"/>
        <v>0</v>
      </c>
      <c r="I18" s="25">
        <f t="shared" si="1"/>
        <v>0</v>
      </c>
      <c r="J18" s="3"/>
      <c r="K18" s="3"/>
      <c r="L18" s="38">
        <v>9</v>
      </c>
      <c r="M18" s="26">
        <v>7.5</v>
      </c>
      <c r="N18" s="37">
        <f t="shared" si="2"/>
        <v>0</v>
      </c>
      <c r="O18" s="36"/>
      <c r="P18" s="10">
        <f t="shared" si="3"/>
        <v>0</v>
      </c>
      <c r="Q18" s="9">
        <f t="shared" si="4"/>
        <v>0</v>
      </c>
      <c r="R18" s="9">
        <f t="shared" si="5"/>
        <v>0</v>
      </c>
      <c r="S18" s="27"/>
    </row>
    <row r="19" spans="1:19" s="16" customFormat="1" ht="14.25" customHeight="1">
      <c r="A19" s="23"/>
      <c r="B19" s="5"/>
      <c r="C19" s="1"/>
      <c r="D19" s="8"/>
      <c r="E19" s="8"/>
      <c r="F19" s="2"/>
      <c r="G19" s="2"/>
      <c r="H19" s="24">
        <f t="shared" si="0"/>
        <v>0</v>
      </c>
      <c r="I19" s="25">
        <f t="shared" si="1"/>
        <v>0</v>
      </c>
      <c r="J19" s="3"/>
      <c r="K19" s="3"/>
      <c r="L19" s="38">
        <v>9</v>
      </c>
      <c r="M19" s="26">
        <v>7.5</v>
      </c>
      <c r="N19" s="37">
        <f t="shared" si="2"/>
        <v>0</v>
      </c>
      <c r="O19" s="36"/>
      <c r="P19" s="10">
        <f t="shared" si="3"/>
        <v>0</v>
      </c>
      <c r="Q19" s="9">
        <f t="shared" si="4"/>
        <v>0</v>
      </c>
      <c r="R19" s="9">
        <f t="shared" si="5"/>
        <v>0</v>
      </c>
      <c r="S19" s="27"/>
    </row>
    <row r="20" spans="1:19" s="16" customFormat="1" ht="14.25" customHeight="1">
      <c r="A20" s="23"/>
      <c r="B20" s="5"/>
      <c r="C20" s="1"/>
      <c r="D20" s="8"/>
      <c r="E20" s="8"/>
      <c r="F20" s="2"/>
      <c r="G20" s="2"/>
      <c r="H20" s="24">
        <f t="shared" si="0"/>
        <v>0</v>
      </c>
      <c r="I20" s="25">
        <f t="shared" si="1"/>
        <v>0</v>
      </c>
      <c r="J20" s="3"/>
      <c r="K20" s="3"/>
      <c r="L20" s="38">
        <v>9</v>
      </c>
      <c r="M20" s="26">
        <v>7.5</v>
      </c>
      <c r="N20" s="37">
        <f t="shared" si="2"/>
        <v>0</v>
      </c>
      <c r="O20" s="36"/>
      <c r="P20" s="10">
        <f t="shared" si="3"/>
        <v>0</v>
      </c>
      <c r="Q20" s="9">
        <f t="shared" si="4"/>
        <v>0</v>
      </c>
      <c r="R20" s="9">
        <f t="shared" si="5"/>
        <v>0</v>
      </c>
      <c r="S20" s="27"/>
    </row>
    <row r="21" spans="1:19" s="16" customFormat="1" ht="14.25" customHeight="1">
      <c r="A21" s="23"/>
      <c r="B21" s="5"/>
      <c r="C21" s="1"/>
      <c r="D21" s="8"/>
      <c r="E21" s="8"/>
      <c r="F21" s="2"/>
      <c r="G21" s="2"/>
      <c r="H21" s="24">
        <f t="shared" si="0"/>
        <v>0</v>
      </c>
      <c r="I21" s="25">
        <f t="shared" si="1"/>
        <v>0</v>
      </c>
      <c r="J21" s="3"/>
      <c r="K21" s="3"/>
      <c r="L21" s="38">
        <v>9</v>
      </c>
      <c r="M21" s="26">
        <v>7.5</v>
      </c>
      <c r="N21" s="37">
        <f t="shared" si="2"/>
        <v>0</v>
      </c>
      <c r="O21" s="36"/>
      <c r="P21" s="10">
        <f t="shared" si="3"/>
        <v>0</v>
      </c>
      <c r="Q21" s="9">
        <f t="shared" si="4"/>
        <v>0</v>
      </c>
      <c r="R21" s="9">
        <f t="shared" si="5"/>
        <v>0</v>
      </c>
      <c r="S21" s="27"/>
    </row>
    <row r="22" spans="1:19" s="16" customFormat="1" ht="14.25" customHeight="1">
      <c r="A22" s="23"/>
      <c r="B22" s="5"/>
      <c r="C22" s="1"/>
      <c r="D22" s="8"/>
      <c r="E22" s="8"/>
      <c r="F22" s="2"/>
      <c r="G22" s="2"/>
      <c r="H22" s="24">
        <f t="shared" si="0"/>
        <v>0</v>
      </c>
      <c r="I22" s="25">
        <f t="shared" si="1"/>
        <v>0</v>
      </c>
      <c r="J22" s="3"/>
      <c r="K22" s="3"/>
      <c r="L22" s="38">
        <v>9</v>
      </c>
      <c r="M22" s="26">
        <v>7.5</v>
      </c>
      <c r="N22" s="37">
        <f t="shared" si="2"/>
        <v>0</v>
      </c>
      <c r="O22" s="36"/>
      <c r="P22" s="10">
        <f t="shared" si="3"/>
        <v>0</v>
      </c>
      <c r="Q22" s="9">
        <f t="shared" si="4"/>
        <v>0</v>
      </c>
      <c r="R22" s="9">
        <f t="shared" si="5"/>
        <v>0</v>
      </c>
      <c r="S22" s="27"/>
    </row>
    <row r="23" spans="1:19" s="16" customFormat="1" ht="14.25" customHeight="1">
      <c r="A23" s="23"/>
      <c r="B23" s="5"/>
      <c r="C23" s="1"/>
      <c r="D23" s="8"/>
      <c r="E23" s="8"/>
      <c r="F23" s="2"/>
      <c r="G23" s="2"/>
      <c r="H23" s="24">
        <f t="shared" si="0"/>
        <v>0</v>
      </c>
      <c r="I23" s="25">
        <f t="shared" si="1"/>
        <v>0</v>
      </c>
      <c r="J23" s="3"/>
      <c r="K23" s="3"/>
      <c r="L23" s="38">
        <v>9</v>
      </c>
      <c r="M23" s="26">
        <v>7.5</v>
      </c>
      <c r="N23" s="37">
        <f t="shared" si="2"/>
        <v>0</v>
      </c>
      <c r="O23" s="36"/>
      <c r="P23" s="10">
        <f t="shared" si="3"/>
        <v>0</v>
      </c>
      <c r="Q23" s="9">
        <f t="shared" si="4"/>
        <v>0</v>
      </c>
      <c r="R23" s="9">
        <f t="shared" si="5"/>
        <v>0</v>
      </c>
      <c r="S23" s="27"/>
    </row>
    <row r="24" spans="1:19" s="16" customFormat="1" ht="14.25" customHeight="1">
      <c r="A24" s="23"/>
      <c r="B24" s="5"/>
      <c r="C24" s="1"/>
      <c r="D24" s="8"/>
      <c r="E24" s="8"/>
      <c r="F24" s="2"/>
      <c r="G24" s="2"/>
      <c r="H24" s="24">
        <f t="shared" si="0"/>
        <v>0</v>
      </c>
      <c r="I24" s="25">
        <f t="shared" si="1"/>
        <v>0</v>
      </c>
      <c r="J24" s="3"/>
      <c r="K24" s="3"/>
      <c r="L24" s="38">
        <v>9</v>
      </c>
      <c r="M24" s="26">
        <v>7.5</v>
      </c>
      <c r="N24" s="37">
        <f t="shared" si="2"/>
        <v>0</v>
      </c>
      <c r="O24" s="36"/>
      <c r="P24" s="10">
        <f t="shared" si="3"/>
        <v>0</v>
      </c>
      <c r="Q24" s="9">
        <f t="shared" si="4"/>
        <v>0</v>
      </c>
      <c r="R24" s="9">
        <f t="shared" si="5"/>
        <v>0</v>
      </c>
      <c r="S24" s="27"/>
    </row>
    <row r="25" spans="1:19" s="16" customFormat="1" ht="14.25" customHeight="1">
      <c r="A25" s="23"/>
      <c r="B25" s="5"/>
      <c r="C25" s="1"/>
      <c r="D25" s="8"/>
      <c r="E25" s="8"/>
      <c r="F25" s="2"/>
      <c r="G25" s="2"/>
      <c r="H25" s="24">
        <f t="shared" si="0"/>
        <v>0</v>
      </c>
      <c r="I25" s="25">
        <f t="shared" si="1"/>
        <v>0</v>
      </c>
      <c r="J25" s="3"/>
      <c r="K25" s="3"/>
      <c r="L25" s="38">
        <v>9</v>
      </c>
      <c r="M25" s="26">
        <v>7.5</v>
      </c>
      <c r="N25" s="37">
        <f t="shared" si="2"/>
        <v>0</v>
      </c>
      <c r="O25" s="36"/>
      <c r="P25" s="10">
        <f t="shared" si="3"/>
        <v>0</v>
      </c>
      <c r="Q25" s="9">
        <f t="shared" si="4"/>
        <v>0</v>
      </c>
      <c r="R25" s="9">
        <f t="shared" si="5"/>
        <v>0</v>
      </c>
      <c r="S25" s="27"/>
    </row>
    <row r="26" spans="1:19" s="16" customFormat="1" ht="14.25" customHeight="1">
      <c r="A26" s="23"/>
      <c r="B26" s="5"/>
      <c r="C26" s="1"/>
      <c r="D26" s="8"/>
      <c r="E26" s="8"/>
      <c r="F26" s="2"/>
      <c r="G26" s="2"/>
      <c r="H26" s="24">
        <f t="shared" si="0"/>
        <v>0</v>
      </c>
      <c r="I26" s="25">
        <f t="shared" si="1"/>
        <v>0</v>
      </c>
      <c r="J26" s="3"/>
      <c r="K26" s="3"/>
      <c r="L26" s="38">
        <v>9</v>
      </c>
      <c r="M26" s="26">
        <v>7.5</v>
      </c>
      <c r="N26" s="37">
        <f t="shared" si="2"/>
        <v>0</v>
      </c>
      <c r="O26" s="36"/>
      <c r="P26" s="10">
        <f t="shared" si="3"/>
        <v>0</v>
      </c>
      <c r="Q26" s="9">
        <f t="shared" si="4"/>
        <v>0</v>
      </c>
      <c r="R26" s="9">
        <f t="shared" si="5"/>
        <v>0</v>
      </c>
      <c r="S26" s="27"/>
    </row>
    <row r="27" spans="1:19" s="16" customFormat="1" ht="14.25" customHeight="1">
      <c r="A27" s="23"/>
      <c r="B27" s="5"/>
      <c r="C27" s="1"/>
      <c r="D27" s="8"/>
      <c r="E27" s="8"/>
      <c r="F27" s="2"/>
      <c r="G27" s="2"/>
      <c r="H27" s="24">
        <f t="shared" si="0"/>
        <v>0</v>
      </c>
      <c r="I27" s="25">
        <f t="shared" si="1"/>
        <v>0</v>
      </c>
      <c r="J27" s="3"/>
      <c r="K27" s="3"/>
      <c r="L27" s="38">
        <v>9</v>
      </c>
      <c r="M27" s="26">
        <v>7.5</v>
      </c>
      <c r="N27" s="37">
        <f t="shared" si="2"/>
        <v>0</v>
      </c>
      <c r="O27" s="36"/>
      <c r="P27" s="10">
        <f t="shared" si="3"/>
        <v>0</v>
      </c>
      <c r="Q27" s="9">
        <f t="shared" si="4"/>
        <v>0</v>
      </c>
      <c r="R27" s="9">
        <f t="shared" si="5"/>
        <v>0</v>
      </c>
      <c r="S27" s="27"/>
    </row>
    <row r="28" spans="1:19" s="16" customFormat="1" ht="14.25" customHeight="1">
      <c r="A28" s="23"/>
      <c r="B28" s="5"/>
      <c r="C28" s="1"/>
      <c r="D28" s="8"/>
      <c r="E28" s="8"/>
      <c r="F28" s="2"/>
      <c r="G28" s="2"/>
      <c r="H28" s="24">
        <f t="shared" si="0"/>
        <v>0</v>
      </c>
      <c r="I28" s="25">
        <f t="shared" si="1"/>
        <v>0</v>
      </c>
      <c r="J28" s="3"/>
      <c r="K28" s="3"/>
      <c r="L28" s="38">
        <v>9</v>
      </c>
      <c r="M28" s="26">
        <v>7.5</v>
      </c>
      <c r="N28" s="37">
        <f t="shared" si="2"/>
        <v>0</v>
      </c>
      <c r="O28" s="36"/>
      <c r="P28" s="10">
        <f t="shared" si="3"/>
        <v>0</v>
      </c>
      <c r="Q28" s="9">
        <f t="shared" si="4"/>
        <v>0</v>
      </c>
      <c r="R28" s="9">
        <f t="shared" si="5"/>
        <v>0</v>
      </c>
      <c r="S28" s="27"/>
    </row>
    <row r="29" spans="1:19" s="16" customFormat="1" ht="14.25" customHeight="1">
      <c r="A29" s="23"/>
      <c r="B29" s="5"/>
      <c r="C29" s="1"/>
      <c r="D29" s="8"/>
      <c r="E29" s="8"/>
      <c r="F29" s="2"/>
      <c r="G29" s="2"/>
      <c r="H29" s="24">
        <f t="shared" si="0"/>
        <v>0</v>
      </c>
      <c r="I29" s="25">
        <f t="shared" si="1"/>
        <v>0</v>
      </c>
      <c r="J29" s="3"/>
      <c r="K29" s="3"/>
      <c r="L29" s="38">
        <v>9</v>
      </c>
      <c r="M29" s="26">
        <v>7.5</v>
      </c>
      <c r="N29" s="37">
        <f t="shared" si="2"/>
        <v>0</v>
      </c>
      <c r="O29" s="36"/>
      <c r="P29" s="10">
        <f t="shared" si="3"/>
        <v>0</v>
      </c>
      <c r="Q29" s="9">
        <f t="shared" si="4"/>
        <v>0</v>
      </c>
      <c r="R29" s="9">
        <f t="shared" si="5"/>
        <v>0</v>
      </c>
      <c r="S29" s="27"/>
    </row>
    <row r="30" spans="1:19" s="16" customFormat="1" ht="14.25" customHeight="1">
      <c r="A30" s="23"/>
      <c r="B30" s="5"/>
      <c r="C30" s="1"/>
      <c r="D30" s="8"/>
      <c r="E30" s="8"/>
      <c r="F30" s="2"/>
      <c r="G30" s="2"/>
      <c r="H30" s="24">
        <f t="shared" si="0"/>
        <v>0</v>
      </c>
      <c r="I30" s="25">
        <f t="shared" si="1"/>
        <v>0</v>
      </c>
      <c r="J30" s="3"/>
      <c r="K30" s="3"/>
      <c r="L30" s="38">
        <v>9</v>
      </c>
      <c r="M30" s="26">
        <v>7.5</v>
      </c>
      <c r="N30" s="37">
        <f t="shared" si="2"/>
        <v>0</v>
      </c>
      <c r="O30" s="36"/>
      <c r="P30" s="10">
        <f t="shared" si="3"/>
        <v>0</v>
      </c>
      <c r="Q30" s="9">
        <f t="shared" si="4"/>
        <v>0</v>
      </c>
      <c r="R30" s="9">
        <f t="shared" si="5"/>
        <v>0</v>
      </c>
      <c r="S30" s="27"/>
    </row>
    <row r="31" spans="1:19" s="16" customFormat="1" ht="14.25" customHeight="1">
      <c r="A31" s="23"/>
      <c r="B31" s="5"/>
      <c r="C31" s="1"/>
      <c r="D31" s="8"/>
      <c r="E31" s="8"/>
      <c r="F31" s="2"/>
      <c r="G31" s="2"/>
      <c r="H31" s="24">
        <f t="shared" si="0"/>
        <v>0</v>
      </c>
      <c r="I31" s="25">
        <f t="shared" si="1"/>
        <v>0</v>
      </c>
      <c r="J31" s="3"/>
      <c r="K31" s="3"/>
      <c r="L31" s="38">
        <v>9</v>
      </c>
      <c r="M31" s="26">
        <v>7.5</v>
      </c>
      <c r="N31" s="37">
        <f t="shared" si="2"/>
        <v>0</v>
      </c>
      <c r="O31" s="36"/>
      <c r="P31" s="10">
        <f t="shared" si="3"/>
        <v>0</v>
      </c>
      <c r="Q31" s="9">
        <f t="shared" si="4"/>
        <v>0</v>
      </c>
      <c r="R31" s="9">
        <f t="shared" si="5"/>
        <v>0</v>
      </c>
      <c r="S31" s="27"/>
    </row>
    <row r="32" spans="1:19" s="16" customFormat="1" ht="14.25" customHeight="1">
      <c r="A32" s="23"/>
      <c r="B32" s="5"/>
      <c r="C32" s="1"/>
      <c r="D32" s="8"/>
      <c r="E32" s="8"/>
      <c r="F32" s="2"/>
      <c r="G32" s="2"/>
      <c r="H32" s="24">
        <f t="shared" si="0"/>
        <v>0</v>
      </c>
      <c r="I32" s="25">
        <f t="shared" si="1"/>
        <v>0</v>
      </c>
      <c r="J32" s="3"/>
      <c r="K32" s="3"/>
      <c r="L32" s="38">
        <v>9</v>
      </c>
      <c r="M32" s="26">
        <v>7.5</v>
      </c>
      <c r="N32" s="37">
        <f t="shared" si="2"/>
        <v>0</v>
      </c>
      <c r="O32" s="36"/>
      <c r="P32" s="10">
        <f t="shared" si="3"/>
        <v>0</v>
      </c>
      <c r="Q32" s="9">
        <f t="shared" si="4"/>
        <v>0</v>
      </c>
      <c r="R32" s="9">
        <f t="shared" si="5"/>
        <v>0</v>
      </c>
      <c r="S32" s="27"/>
    </row>
    <row r="33" spans="1:19" s="16" customFormat="1" ht="14.25" customHeight="1">
      <c r="A33" s="23"/>
      <c r="B33" s="5"/>
      <c r="C33" s="1"/>
      <c r="D33" s="8"/>
      <c r="E33" s="8"/>
      <c r="F33" s="2"/>
      <c r="G33" s="2"/>
      <c r="H33" s="24">
        <f t="shared" si="0"/>
        <v>0</v>
      </c>
      <c r="I33" s="25">
        <f t="shared" si="1"/>
        <v>0</v>
      </c>
      <c r="J33" s="4"/>
      <c r="K33" s="4"/>
      <c r="L33" s="38">
        <v>9</v>
      </c>
      <c r="M33" s="26">
        <v>7.5</v>
      </c>
      <c r="N33" s="37">
        <f t="shared" si="2"/>
        <v>0</v>
      </c>
      <c r="O33" s="36"/>
      <c r="P33" s="10">
        <f t="shared" si="3"/>
        <v>0</v>
      </c>
      <c r="Q33" s="9">
        <f t="shared" si="4"/>
        <v>0</v>
      </c>
      <c r="R33" s="9">
        <f t="shared" si="5"/>
        <v>0</v>
      </c>
      <c r="S33" s="15"/>
    </row>
    <row r="34" spans="1:19" s="16" customFormat="1" ht="14.25" customHeight="1">
      <c r="A34" s="23"/>
      <c r="B34" s="5"/>
      <c r="C34" s="1"/>
      <c r="D34" s="8"/>
      <c r="E34" s="8"/>
      <c r="F34" s="2"/>
      <c r="G34" s="2"/>
      <c r="H34" s="24">
        <f t="shared" si="0"/>
        <v>0</v>
      </c>
      <c r="I34" s="25">
        <f t="shared" si="1"/>
        <v>0</v>
      </c>
      <c r="J34" s="4"/>
      <c r="K34" s="4"/>
      <c r="L34" s="38">
        <v>9</v>
      </c>
      <c r="M34" s="26">
        <v>7.5</v>
      </c>
      <c r="N34" s="37">
        <f t="shared" si="2"/>
        <v>0</v>
      </c>
      <c r="O34" s="36"/>
      <c r="P34" s="10">
        <f t="shared" si="3"/>
        <v>0</v>
      </c>
      <c r="Q34" s="9">
        <f t="shared" si="4"/>
        <v>0</v>
      </c>
      <c r="R34" s="9">
        <f t="shared" si="5"/>
        <v>0</v>
      </c>
      <c r="S34" s="15"/>
    </row>
    <row r="35" spans="1:21" s="16" customFormat="1" ht="21" customHeight="1">
      <c r="A35" s="28"/>
      <c r="B35" s="29"/>
      <c r="D35" s="23"/>
      <c r="E35" s="30" t="s">
        <v>24</v>
      </c>
      <c r="F35" s="7">
        <f>SUM(F9:F34)</f>
        <v>0</v>
      </c>
      <c r="G35" s="7">
        <f>SUM(G9:G34)</f>
        <v>0</v>
      </c>
      <c r="H35" s="7">
        <f>SUM(H9:H34)</f>
        <v>0</v>
      </c>
      <c r="I35" s="15"/>
      <c r="N35" s="31"/>
      <c r="O35" s="15"/>
      <c r="P35" s="14"/>
      <c r="Q35" s="7">
        <f>SUM(Q9:Q34)</f>
        <v>0</v>
      </c>
      <c r="R35" s="15"/>
      <c r="S35" s="15"/>
      <c r="T35" s="6" t="e">
        <f>MIN(IF(T9:T34&gt;0,T9:T34))</f>
        <v>#VALUE!</v>
      </c>
      <c r="U35" s="6" t="e">
        <f>MIN(IF(U9:U34&gt;0,U9:U34))</f>
        <v>#VALUE!</v>
      </c>
    </row>
    <row r="36" spans="17:18" ht="14.25">
      <c r="Q36" s="32" t="s">
        <v>10</v>
      </c>
      <c r="R36" s="33"/>
    </row>
    <row r="37" spans="17:18" ht="14.25">
      <c r="Q37" s="32"/>
      <c r="R37" s="33"/>
    </row>
  </sheetData>
  <sheetProtection password="CCA4" sheet="1"/>
  <mergeCells count="22">
    <mergeCell ref="C2:C3"/>
    <mergeCell ref="M7:M8"/>
    <mergeCell ref="M4:N4"/>
    <mergeCell ref="D2:D3"/>
    <mergeCell ref="E2:E3"/>
    <mergeCell ref="R7:R8"/>
    <mergeCell ref="P7:P8"/>
    <mergeCell ref="K7:K8"/>
    <mergeCell ref="L7:L8"/>
    <mergeCell ref="O7:O8"/>
    <mergeCell ref="D6:D8"/>
    <mergeCell ref="E6:E8"/>
    <mergeCell ref="G6:G8"/>
    <mergeCell ref="B6:B8"/>
    <mergeCell ref="C6:C8"/>
    <mergeCell ref="F6:F8"/>
    <mergeCell ref="J7:J8"/>
    <mergeCell ref="J6:N6"/>
    <mergeCell ref="Q7:Q8"/>
    <mergeCell ref="I6:I8"/>
    <mergeCell ref="N7:N8"/>
    <mergeCell ref="H6:H8"/>
  </mergeCells>
  <dataValidations count="1">
    <dataValidation type="list" allowBlank="1" showInputMessage="1" showErrorMessage="1" sqref="L9:L34">
      <formula1>$U$5:$U$6</formula1>
    </dataValidation>
  </dataValidations>
  <printOptions/>
  <pageMargins left="0.75" right="0.75" top="1" bottom="1" header="0" footer="0"/>
  <pageSetup horizontalDpi="600" verticalDpi="600" orientation="portrait" paperSize="9" r:id="rId3"/>
  <ignoredErrors>
    <ignoredError sqref="H9:H11 I9:I10 H12:I34 I1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</dc:creator>
  <cp:keywords/>
  <dc:description/>
  <cp:lastModifiedBy>The Learning Lab SL - Dedemanda SL</cp:lastModifiedBy>
  <dcterms:created xsi:type="dcterms:W3CDTF">2006-04-25T14:56:25Z</dcterms:created>
  <dcterms:modified xsi:type="dcterms:W3CDTF">2017-01-30T12:01:28Z</dcterms:modified>
  <cp:category/>
  <cp:version/>
  <cp:contentType/>
  <cp:contentStatus/>
</cp:coreProperties>
</file>